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3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'Sheet2'!$A$1:$G$77</definedName>
    <definedName name="_xlnm.Print_Titles" localSheetId="1">'Sheet2'!$11:$12</definedName>
  </definedNames>
  <calcPr fullCalcOnLoad="1"/>
</workbook>
</file>

<file path=xl/sharedStrings.xml><?xml version="1.0" encoding="utf-8"?>
<sst xmlns="http://schemas.openxmlformats.org/spreadsheetml/2006/main" count="141" uniqueCount="93">
  <si>
    <t>Đơn vị: Trường Đại Học Y Dược Cần Thơ</t>
  </si>
  <si>
    <t>Chương: 023</t>
  </si>
  <si>
    <t>ĐVT: 1.000 đồng</t>
  </si>
  <si>
    <t>STT</t>
  </si>
  <si>
    <t>Chỉ tiêu</t>
  </si>
  <si>
    <t>Dự tóan được giao</t>
  </si>
  <si>
    <t>Ghi chú</t>
  </si>
  <si>
    <t>A</t>
  </si>
  <si>
    <t>Dự tóan thu</t>
  </si>
  <si>
    <t>I</t>
  </si>
  <si>
    <t>Tổng số thu</t>
  </si>
  <si>
    <t>Thu phí, lệ phí</t>
  </si>
  <si>
    <t>Học phí</t>
  </si>
  <si>
    <t>Phí, lệ phí khác</t>
  </si>
  <si>
    <t>Thu sự nghiệp khác</t>
  </si>
  <si>
    <t xml:space="preserve">II </t>
  </si>
  <si>
    <t>Số thu nộp NSNN</t>
  </si>
  <si>
    <t>III</t>
  </si>
  <si>
    <t>B</t>
  </si>
  <si>
    <t>Dự tóan chi ngân sách nhà nước</t>
  </si>
  <si>
    <t>Chi thanh tóan cá nhân</t>
  </si>
  <si>
    <t>Chi nghiệp vụ chuyên môn</t>
  </si>
  <si>
    <t>Chi mua sắm sửa chữa</t>
  </si>
  <si>
    <t>Chi khác</t>
  </si>
  <si>
    <t>II</t>
  </si>
  <si>
    <t>IV</t>
  </si>
  <si>
    <t>V</t>
  </si>
  <si>
    <t>Nơi nhận:</t>
  </si>
  <si>
    <t>- Ban giám hiệu</t>
  </si>
  <si>
    <t>- Tất cả các đơn vị trực thuộc</t>
  </si>
  <si>
    <t>- Lưu HCTH, TCKT</t>
  </si>
  <si>
    <t>Số chi từ phí, lệ phí để lại theo chế độ</t>
  </si>
  <si>
    <t>Chi mua sắm sửa chữa lớn</t>
  </si>
  <si>
    <t>ĐVT:đồng</t>
  </si>
  <si>
    <t>Loại - khoản</t>
  </si>
  <si>
    <t>Tổng cộng</t>
  </si>
  <si>
    <t>Nguồn NS
 trong nước</t>
  </si>
  <si>
    <t>Nguồn phí,
 lệ phí</t>
  </si>
  <si>
    <t>Nguồn
 viện trợ</t>
  </si>
  <si>
    <t>Nguồn khác</t>
  </si>
  <si>
    <t xml:space="preserve">                     THÔNG BÁO</t>
  </si>
  <si>
    <t xml:space="preserve">                                              CỘNG HÒA XĂ HỘI CHỦ NGHĨA VIỆT NAM</t>
  </si>
  <si>
    <t xml:space="preserve">                                                                 Độc Lập - Tự Do - Hạnh Phúc</t>
  </si>
  <si>
    <t>1.1 Chi thanh toán cho cá nhân</t>
  </si>
  <si>
    <t>1.2 Chi nghiệp vụ chuyên môn</t>
  </si>
  <si>
    <t>1.3 Chi mua sắm sửa chữa lớn</t>
  </si>
  <si>
    <t>1.4 Chi các khoản khác</t>
  </si>
  <si>
    <t>Mã số: 1067973</t>
  </si>
  <si>
    <t xml:space="preserve">                            CÔNG KHAI DỰ TÓAN THU CHI NGÂN NSNN NĂM 2009</t>
  </si>
  <si>
    <t xml:space="preserve">                         Cần Thơ, ngày 20 tháng 05 năm 2010</t>
  </si>
  <si>
    <t xml:space="preserve">                                      KT. HIỆU TRƯỞNG</t>
  </si>
  <si>
    <t xml:space="preserve">                                     PHÓ HIỆU TRƯỞNG</t>
  </si>
  <si>
    <t xml:space="preserve">                                     CAO THÀNH VĂN</t>
  </si>
  <si>
    <t xml:space="preserve">         CỘNG HÒA XĂ HỘI CHỦ NGHĨA VIỆT NAM</t>
  </si>
  <si>
    <t xml:space="preserve">                         Độc Lập - Tự Do - Hạnh Phúc</t>
  </si>
  <si>
    <t xml:space="preserve">                                                             THÔNG BÁO</t>
  </si>
  <si>
    <t xml:space="preserve">                                      ( Công văn số 343/TB-BYT ngày 27/04/2010)</t>
  </si>
  <si>
    <t>Loại 370 Khoản 373: Nghiên cứu khoa học</t>
  </si>
  <si>
    <t>Loại 490 Khoản 502: Đào tạo đại học</t>
  </si>
  <si>
    <t>Loại 490 Khoản 503: Đào tạo sau đại học</t>
  </si>
  <si>
    <t>Loại 490 Khoản 504: Đào tạo lại CB</t>
  </si>
  <si>
    <t>Loại 490 Khoản 505: Đào tạo khác</t>
  </si>
  <si>
    <t>VI</t>
  </si>
  <si>
    <t>Loại 520 Khoản 526: Sự nghiệp y tế khác</t>
  </si>
  <si>
    <t xml:space="preserve">                     CÔNG KHAI DUYỆT QUYẾT TOÁN  NGUỒN NGÂN SÁCH NHÀ NƯỚC VÀ NGUỒN KHÁC</t>
  </si>
  <si>
    <r>
      <t xml:space="preserve">                        </t>
    </r>
    <r>
      <rPr>
        <b/>
        <sz val="10"/>
        <rFont val="Times New Roman"/>
        <family val="1"/>
      </rPr>
      <t>NĂM 2012</t>
    </r>
  </si>
  <si>
    <t>Thủ trưởng đơn vị</t>
  </si>
  <si>
    <t>Loại 370-371: Nghiên cứu khoa học</t>
  </si>
  <si>
    <t>Loại 490-502: Đào tạo đại học</t>
  </si>
  <si>
    <t>Loại 490-503: Đào tạo sau đại học</t>
  </si>
  <si>
    <t>Loại 490-504: Đào tạo lại</t>
  </si>
  <si>
    <t>Loại 490-505: Đào tạo khác trong nước</t>
  </si>
  <si>
    <t>Tiền lương</t>
  </si>
  <si>
    <t>Tiền công</t>
  </si>
  <si>
    <t>Phụ cấp lương</t>
  </si>
  <si>
    <t>Học bổng HSSV</t>
  </si>
  <si>
    <t>Các khoản đóng góp</t>
  </si>
  <si>
    <t>Các khoản thanh toán khác cho cá nhân</t>
  </si>
  <si>
    <t>Thanh toán dịch vụ công cộng</t>
  </si>
  <si>
    <t>Vật tư văn phòng</t>
  </si>
  <si>
    <t>Thông tin liên lạc</t>
  </si>
  <si>
    <t>Hội nghị</t>
  </si>
  <si>
    <t>Công tác phí</t>
  </si>
  <si>
    <t>Chi thuê mướn</t>
  </si>
  <si>
    <t>Sửa chữa TSCĐ, CSHT</t>
  </si>
  <si>
    <t>Chi phí nghiệp vụ chuyên môn</t>
  </si>
  <si>
    <t>Trích lập các quỹ</t>
  </si>
  <si>
    <t>Mua TSCĐ vô hình</t>
  </si>
  <si>
    <t>Mua sắm TSCĐ</t>
  </si>
  <si>
    <t>Loại 520-521: HĐ bệnh viện</t>
  </si>
  <si>
    <t>Loại 520-526: SN Y tế khác</t>
  </si>
  <si>
    <t>Phúc lợi tập thể</t>
  </si>
  <si>
    <t xml:space="preserve">                                          Cần Thơ, ngày 26    tháng  5     năm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</si>
</sst>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64" fontId="0" fillId="0" borderId="5" xfId="0" applyNumberForma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64" fontId="6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64" fontId="7" fillId="0" borderId="3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10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25">
      <selection activeCell="D20" sqref="D20"/>
    </sheetView>
  </sheetViews>
  <sheetFormatPr defaultColWidth="9.140625" defaultRowHeight="12.75"/>
  <cols>
    <col min="1" max="1" width="4.8515625" style="1" customWidth="1"/>
    <col min="2" max="2" width="47.57421875" style="1" customWidth="1"/>
    <col min="3" max="3" width="24.7109375" style="1" customWidth="1"/>
    <col min="4" max="4" width="16.140625" style="1" customWidth="1"/>
    <col min="5" max="5" width="12.57421875" style="1" customWidth="1"/>
    <col min="6" max="6" width="8.00390625" style="1" customWidth="1"/>
    <col min="7" max="7" width="15.421875" style="1" customWidth="1"/>
    <col min="8" max="16384" width="9.140625" style="1" customWidth="1"/>
  </cols>
  <sheetData>
    <row r="1" spans="1:3" s="2" customFormat="1" ht="12.75">
      <c r="A1" s="2" t="s">
        <v>0</v>
      </c>
      <c r="C1" s="2" t="s">
        <v>53</v>
      </c>
    </row>
    <row r="2" spans="1:3" s="2" customFormat="1" ht="12.75">
      <c r="A2" s="2" t="s">
        <v>1</v>
      </c>
      <c r="C2" s="2" t="s">
        <v>54</v>
      </c>
    </row>
    <row r="3" s="2" customFormat="1" ht="12.75">
      <c r="A3" s="2" t="s">
        <v>47</v>
      </c>
    </row>
    <row r="4" s="17" customFormat="1" ht="14.25">
      <c r="B4" s="17" t="s">
        <v>55</v>
      </c>
    </row>
    <row r="5" s="17" customFormat="1" ht="14.25">
      <c r="B5" s="17" t="s">
        <v>48</v>
      </c>
    </row>
    <row r="6" s="17" customFormat="1" ht="14.25">
      <c r="B6" s="17" t="s">
        <v>56</v>
      </c>
    </row>
    <row r="7" ht="12.75">
      <c r="D7" s="1" t="s">
        <v>2</v>
      </c>
    </row>
    <row r="9" spans="1:4" s="3" customFormat="1" ht="18.75" customHeight="1">
      <c r="A9" s="16" t="s">
        <v>3</v>
      </c>
      <c r="B9" s="16" t="s">
        <v>4</v>
      </c>
      <c r="C9" s="16" t="s">
        <v>5</v>
      </c>
      <c r="D9" s="16" t="s">
        <v>6</v>
      </c>
    </row>
    <row r="10" spans="1:4" s="2" customFormat="1" ht="12.75">
      <c r="A10" s="18" t="s">
        <v>7</v>
      </c>
      <c r="B10" s="19" t="s">
        <v>8</v>
      </c>
      <c r="C10" s="20">
        <f>C11</f>
        <v>11702000</v>
      </c>
      <c r="D10" s="19"/>
    </row>
    <row r="11" spans="1:4" ht="12.75">
      <c r="A11" s="9" t="s">
        <v>9</v>
      </c>
      <c r="B11" s="10" t="s">
        <v>10</v>
      </c>
      <c r="C11" s="11">
        <f>C12+C15</f>
        <v>11702000</v>
      </c>
      <c r="D11" s="10"/>
    </row>
    <row r="12" spans="1:4" ht="12.75">
      <c r="A12" s="9">
        <v>1</v>
      </c>
      <c r="B12" s="10" t="s">
        <v>11</v>
      </c>
      <c r="C12" s="11">
        <f>C13+C14</f>
        <v>9742000</v>
      </c>
      <c r="D12" s="10"/>
    </row>
    <row r="13" spans="1:4" ht="12.75">
      <c r="A13" s="9">
        <v>1.1</v>
      </c>
      <c r="B13" s="10" t="s">
        <v>12</v>
      </c>
      <c r="C13" s="11">
        <v>8382000</v>
      </c>
      <c r="D13" s="10"/>
    </row>
    <row r="14" spans="1:4" ht="12.75">
      <c r="A14" s="9">
        <v>1.2</v>
      </c>
      <c r="B14" s="10" t="s">
        <v>13</v>
      </c>
      <c r="C14" s="11">
        <v>1360000</v>
      </c>
      <c r="D14" s="10"/>
    </row>
    <row r="15" spans="1:4" ht="12.75">
      <c r="A15" s="9">
        <v>2</v>
      </c>
      <c r="B15" s="10" t="s">
        <v>14</v>
      </c>
      <c r="C15" s="11">
        <f>C16</f>
        <v>1960000</v>
      </c>
      <c r="D15" s="10"/>
    </row>
    <row r="16" spans="1:4" s="2" customFormat="1" ht="12.75">
      <c r="A16" s="6" t="s">
        <v>15</v>
      </c>
      <c r="B16" s="7" t="s">
        <v>16</v>
      </c>
      <c r="C16" s="8">
        <f>C17+C18</f>
        <v>1960000</v>
      </c>
      <c r="D16" s="7"/>
    </row>
    <row r="17" spans="1:4" ht="12.75">
      <c r="A17" s="9">
        <v>1</v>
      </c>
      <c r="B17" s="10" t="s">
        <v>11</v>
      </c>
      <c r="C17" s="11">
        <v>0</v>
      </c>
      <c r="D17" s="10"/>
    </row>
    <row r="18" spans="1:4" ht="12.75">
      <c r="A18" s="9">
        <v>2</v>
      </c>
      <c r="B18" s="10" t="s">
        <v>14</v>
      </c>
      <c r="C18" s="11">
        <v>1960000</v>
      </c>
      <c r="D18" s="10"/>
    </row>
    <row r="19" spans="1:4" s="2" customFormat="1" ht="12.75">
      <c r="A19" s="6" t="s">
        <v>17</v>
      </c>
      <c r="B19" s="7" t="s">
        <v>31</v>
      </c>
      <c r="C19" s="8">
        <v>9742000</v>
      </c>
      <c r="D19" s="7"/>
    </row>
    <row r="20" spans="1:4" s="2" customFormat="1" ht="12.75">
      <c r="A20" s="21" t="s">
        <v>18</v>
      </c>
      <c r="B20" s="22" t="s">
        <v>19</v>
      </c>
      <c r="C20" s="23">
        <f>C21+C26+C31+C36+C41+C46</f>
        <v>24649580</v>
      </c>
      <c r="D20" s="22"/>
    </row>
    <row r="21" spans="1:4" s="5" customFormat="1" ht="13.5">
      <c r="A21" s="12" t="s">
        <v>9</v>
      </c>
      <c r="B21" s="13" t="s">
        <v>57</v>
      </c>
      <c r="C21" s="14">
        <f>C22+C23+C24+C25</f>
        <v>100000</v>
      </c>
      <c r="D21" s="13"/>
    </row>
    <row r="22" spans="1:4" ht="12.75">
      <c r="A22" s="9">
        <v>1</v>
      </c>
      <c r="B22" s="10" t="s">
        <v>20</v>
      </c>
      <c r="C22" s="11"/>
      <c r="D22" s="10"/>
    </row>
    <row r="23" spans="1:4" ht="12.75">
      <c r="A23" s="9">
        <v>2</v>
      </c>
      <c r="B23" s="10" t="s">
        <v>21</v>
      </c>
      <c r="C23" s="11">
        <v>100000</v>
      </c>
      <c r="D23" s="10"/>
    </row>
    <row r="24" spans="1:4" ht="12.75">
      <c r="A24" s="9">
        <v>3</v>
      </c>
      <c r="B24" s="10" t="s">
        <v>32</v>
      </c>
      <c r="C24" s="11"/>
      <c r="D24" s="10"/>
    </row>
    <row r="25" spans="1:4" ht="12.75">
      <c r="A25" s="9">
        <v>4</v>
      </c>
      <c r="B25" s="10" t="s">
        <v>23</v>
      </c>
      <c r="C25" s="11"/>
      <c r="D25" s="10"/>
    </row>
    <row r="26" spans="1:4" s="5" customFormat="1" ht="13.5">
      <c r="A26" s="12" t="s">
        <v>24</v>
      </c>
      <c r="B26" s="13" t="s">
        <v>58</v>
      </c>
      <c r="C26" s="14">
        <f>C27+C28+C29+C30</f>
        <v>22676080</v>
      </c>
      <c r="D26" s="13"/>
    </row>
    <row r="27" spans="1:4" ht="12.75">
      <c r="A27" s="9">
        <v>1</v>
      </c>
      <c r="B27" s="10" t="s">
        <v>20</v>
      </c>
      <c r="C27" s="11">
        <v>13480526</v>
      </c>
      <c r="D27" s="10"/>
    </row>
    <row r="28" spans="1:4" ht="12.75">
      <c r="A28" s="9">
        <v>2</v>
      </c>
      <c r="B28" s="10" t="s">
        <v>21</v>
      </c>
      <c r="C28" s="11">
        <v>8863554</v>
      </c>
      <c r="D28" s="10"/>
    </row>
    <row r="29" spans="1:4" ht="12.75">
      <c r="A29" s="9">
        <v>3</v>
      </c>
      <c r="B29" s="10" t="s">
        <v>22</v>
      </c>
      <c r="C29" s="11">
        <v>291000</v>
      </c>
      <c r="D29" s="10"/>
    </row>
    <row r="30" spans="1:4" ht="12.75">
      <c r="A30" s="9">
        <v>4</v>
      </c>
      <c r="B30" s="10" t="s">
        <v>23</v>
      </c>
      <c r="C30" s="11">
        <v>41000</v>
      </c>
      <c r="D30" s="10"/>
    </row>
    <row r="31" spans="1:4" s="5" customFormat="1" ht="13.5">
      <c r="A31" s="12" t="s">
        <v>17</v>
      </c>
      <c r="B31" s="13" t="s">
        <v>59</v>
      </c>
      <c r="C31" s="14">
        <f>C32+C33+C34+C35</f>
        <v>1100000</v>
      </c>
      <c r="D31" s="13"/>
    </row>
    <row r="32" spans="1:4" ht="12.75">
      <c r="A32" s="9">
        <v>1</v>
      </c>
      <c r="B32" s="10" t="s">
        <v>20</v>
      </c>
      <c r="C32" s="11"/>
      <c r="D32" s="10"/>
    </row>
    <row r="33" spans="1:4" ht="12.75">
      <c r="A33" s="9">
        <v>2</v>
      </c>
      <c r="B33" s="10" t="s">
        <v>21</v>
      </c>
      <c r="C33" s="11">
        <v>1100000</v>
      </c>
      <c r="D33" s="10"/>
    </row>
    <row r="34" spans="1:4" ht="12.75">
      <c r="A34" s="9">
        <v>3</v>
      </c>
      <c r="B34" s="10" t="s">
        <v>22</v>
      </c>
      <c r="C34" s="11"/>
      <c r="D34" s="10"/>
    </row>
    <row r="35" spans="1:4" ht="12.75">
      <c r="A35" s="9">
        <v>4</v>
      </c>
      <c r="B35" s="10" t="s">
        <v>23</v>
      </c>
      <c r="C35" s="11"/>
      <c r="D35" s="10"/>
    </row>
    <row r="36" spans="1:4" s="5" customFormat="1" ht="13.5">
      <c r="A36" s="12" t="s">
        <v>25</v>
      </c>
      <c r="B36" s="13" t="s">
        <v>60</v>
      </c>
      <c r="C36" s="14">
        <f>C37+C38+C39+C40</f>
        <v>13500</v>
      </c>
      <c r="D36" s="13"/>
    </row>
    <row r="37" spans="1:4" ht="12.75">
      <c r="A37" s="9">
        <v>1</v>
      </c>
      <c r="B37" s="10" t="s">
        <v>20</v>
      </c>
      <c r="C37" s="11"/>
      <c r="D37" s="10"/>
    </row>
    <row r="38" spans="1:4" ht="12.75">
      <c r="A38" s="9">
        <v>2</v>
      </c>
      <c r="B38" s="10" t="s">
        <v>21</v>
      </c>
      <c r="C38" s="11">
        <v>13500</v>
      </c>
      <c r="D38" s="10"/>
    </row>
    <row r="39" spans="1:4" ht="12.75">
      <c r="A39" s="9">
        <v>3</v>
      </c>
      <c r="B39" s="10" t="s">
        <v>22</v>
      </c>
      <c r="C39" s="11"/>
      <c r="D39" s="10"/>
    </row>
    <row r="40" spans="1:4" ht="12.75">
      <c r="A40" s="9">
        <v>4</v>
      </c>
      <c r="B40" s="10" t="s">
        <v>23</v>
      </c>
      <c r="C40" s="11"/>
      <c r="D40" s="10"/>
    </row>
    <row r="41" spans="1:4" s="5" customFormat="1" ht="13.5">
      <c r="A41" s="12" t="s">
        <v>26</v>
      </c>
      <c r="B41" s="13" t="s">
        <v>61</v>
      </c>
      <c r="C41" s="14">
        <f>C42+C43+C44+C45</f>
        <v>360000</v>
      </c>
      <c r="D41" s="13"/>
    </row>
    <row r="42" spans="1:4" ht="12.75">
      <c r="A42" s="9">
        <v>1</v>
      </c>
      <c r="B42" s="10" t="s">
        <v>20</v>
      </c>
      <c r="C42" s="11"/>
      <c r="D42" s="10"/>
    </row>
    <row r="43" spans="1:4" ht="12.75">
      <c r="A43" s="9">
        <v>2</v>
      </c>
      <c r="B43" s="10" t="s">
        <v>21</v>
      </c>
      <c r="C43" s="11">
        <v>360000</v>
      </c>
      <c r="D43" s="10"/>
    </row>
    <row r="44" spans="1:4" ht="12.75">
      <c r="A44" s="9">
        <v>3</v>
      </c>
      <c r="B44" s="10" t="s">
        <v>22</v>
      </c>
      <c r="C44" s="11"/>
      <c r="D44" s="10"/>
    </row>
    <row r="45" spans="1:4" ht="12.75">
      <c r="A45" s="24">
        <v>4</v>
      </c>
      <c r="B45" s="25" t="s">
        <v>23</v>
      </c>
      <c r="C45" s="26"/>
      <c r="D45" s="25"/>
    </row>
    <row r="46" spans="1:4" ht="13.5">
      <c r="A46" s="27" t="s">
        <v>62</v>
      </c>
      <c r="B46" s="28" t="s">
        <v>63</v>
      </c>
      <c r="C46" s="29">
        <v>400000</v>
      </c>
      <c r="D46" s="15"/>
    </row>
    <row r="47" spans="1:3" ht="12.75">
      <c r="A47" s="3"/>
      <c r="C47" s="1" t="s">
        <v>49</v>
      </c>
    </row>
    <row r="48" spans="3:4" ht="12.75">
      <c r="C48" s="2" t="s">
        <v>50</v>
      </c>
      <c r="D48" s="2"/>
    </row>
    <row r="49" spans="3:4" ht="12.75">
      <c r="C49" s="2" t="s">
        <v>51</v>
      </c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 t="s">
        <v>52</v>
      </c>
      <c r="D56" s="2"/>
    </row>
    <row r="57" ht="12.75">
      <c r="A57" s="1" t="s">
        <v>27</v>
      </c>
    </row>
    <row r="58" ht="12.75">
      <c r="A58" s="4" t="s">
        <v>28</v>
      </c>
    </row>
    <row r="59" ht="12.75">
      <c r="A59" s="4" t="s">
        <v>29</v>
      </c>
    </row>
    <row r="60" ht="12.75">
      <c r="A60" s="4" t="s">
        <v>30</v>
      </c>
    </row>
  </sheetData>
  <printOptions/>
  <pageMargins left="0.5" right="0.5" top="0.62" bottom="0.3" header="0.5" footer="0.16"/>
  <pageSetup horizontalDpi="600" verticalDpi="600" orientation="portrait" paperSize="9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52">
      <selection activeCell="C76" sqref="C76"/>
    </sheetView>
  </sheetViews>
  <sheetFormatPr defaultColWidth="9.140625" defaultRowHeight="12.75"/>
  <cols>
    <col min="1" max="1" width="4.28125" style="43" customWidth="1"/>
    <col min="2" max="2" width="30.28125" style="43" customWidth="1"/>
    <col min="3" max="3" width="13.8515625" style="43" customWidth="1"/>
    <col min="4" max="4" width="12.8515625" style="43" bestFit="1" customWidth="1"/>
    <col min="5" max="5" width="12.57421875" style="43" customWidth="1"/>
    <col min="6" max="6" width="9.00390625" style="43" customWidth="1"/>
    <col min="7" max="7" width="12.8515625" style="43" customWidth="1"/>
    <col min="8" max="8" width="13.8515625" style="43" bestFit="1" customWidth="1"/>
    <col min="9" max="16384" width="9.140625" style="43" customWidth="1"/>
  </cols>
  <sheetData>
    <row r="1" spans="1:3" s="37" customFormat="1" ht="12.75">
      <c r="A1" s="37" t="s">
        <v>0</v>
      </c>
      <c r="C1" s="37" t="s">
        <v>41</v>
      </c>
    </row>
    <row r="2" spans="1:3" s="37" customFormat="1" ht="12.75">
      <c r="A2" s="37" t="s">
        <v>1</v>
      </c>
      <c r="C2" s="37" t="s">
        <v>42</v>
      </c>
    </row>
    <row r="3" s="37" customFormat="1" ht="12.75">
      <c r="A3" s="37" t="s">
        <v>47</v>
      </c>
    </row>
    <row r="4" s="33" customFormat="1" ht="12.75"/>
    <row r="5" s="37" customFormat="1" ht="12.75">
      <c r="C5" s="37" t="s">
        <v>40</v>
      </c>
    </row>
    <row r="6" s="37" customFormat="1" ht="12.75">
      <c r="B6" s="37" t="s">
        <v>64</v>
      </c>
    </row>
    <row r="7" s="33" customFormat="1" ht="12.75">
      <c r="C7" s="33" t="s">
        <v>65</v>
      </c>
    </row>
    <row r="8" s="38" customFormat="1" ht="14.25"/>
    <row r="9" s="33" customFormat="1" ht="12.75"/>
    <row r="10" s="33" customFormat="1" ht="12.75">
      <c r="G10" s="33" t="s">
        <v>33</v>
      </c>
    </row>
    <row r="11" spans="1:7" s="39" customFormat="1" ht="12.75">
      <c r="A11" s="45" t="s">
        <v>3</v>
      </c>
      <c r="B11" s="45" t="s">
        <v>34</v>
      </c>
      <c r="C11" s="45" t="s">
        <v>35</v>
      </c>
      <c r="D11" s="45" t="s">
        <v>6</v>
      </c>
      <c r="E11" s="45"/>
      <c r="F11" s="45"/>
      <c r="G11" s="45"/>
    </row>
    <row r="12" spans="1:7" s="39" customFormat="1" ht="25.5">
      <c r="A12" s="45"/>
      <c r="B12" s="45"/>
      <c r="C12" s="45"/>
      <c r="D12" s="40" t="s">
        <v>36</v>
      </c>
      <c r="E12" s="40" t="s">
        <v>37</v>
      </c>
      <c r="F12" s="40" t="s">
        <v>38</v>
      </c>
      <c r="G12" s="30" t="s">
        <v>39</v>
      </c>
    </row>
    <row r="13" spans="1:7" s="33" customFormat="1" ht="22.5" customHeight="1">
      <c r="A13" s="30">
        <v>1</v>
      </c>
      <c r="B13" s="31" t="s">
        <v>67</v>
      </c>
      <c r="C13" s="32">
        <f>D13+E13+F13+G13</f>
        <v>1459649400</v>
      </c>
      <c r="D13" s="32">
        <f>D14+D15+D16+D17</f>
        <v>1459649400</v>
      </c>
      <c r="E13" s="32"/>
      <c r="F13" s="32"/>
      <c r="G13" s="32"/>
    </row>
    <row r="14" spans="1:7" s="33" customFormat="1" ht="22.5" customHeight="1">
      <c r="A14" s="34"/>
      <c r="B14" s="35" t="s">
        <v>43</v>
      </c>
      <c r="C14" s="36">
        <f>D14+E14+F14+G14</f>
        <v>0</v>
      </c>
      <c r="D14" s="36"/>
      <c r="E14" s="36"/>
      <c r="F14" s="36"/>
      <c r="G14" s="36"/>
    </row>
    <row r="15" spans="1:7" s="33" customFormat="1" ht="22.5" customHeight="1">
      <c r="A15" s="34"/>
      <c r="B15" s="35" t="s">
        <v>44</v>
      </c>
      <c r="C15" s="36">
        <f>D15+E15+F15+G15</f>
        <v>172320000</v>
      </c>
      <c r="D15" s="36">
        <f>6000000+166320000</f>
        <v>172320000</v>
      </c>
      <c r="E15" s="36"/>
      <c r="F15" s="36"/>
      <c r="G15" s="36"/>
    </row>
    <row r="16" spans="1:7" s="33" customFormat="1" ht="22.5" customHeight="1">
      <c r="A16" s="34"/>
      <c r="B16" s="35" t="s">
        <v>45</v>
      </c>
      <c r="C16" s="36">
        <f>D16+E16+F16+G16</f>
        <v>1287329400</v>
      </c>
      <c r="D16" s="36">
        <v>1287329400</v>
      </c>
      <c r="E16" s="36"/>
      <c r="F16" s="36"/>
      <c r="G16" s="36"/>
    </row>
    <row r="17" spans="1:7" s="33" customFormat="1" ht="22.5" customHeight="1">
      <c r="A17" s="34"/>
      <c r="B17" s="35" t="s">
        <v>46</v>
      </c>
      <c r="C17" s="36">
        <f>D17+E17+F17+G17</f>
        <v>0</v>
      </c>
      <c r="D17" s="36"/>
      <c r="E17" s="36"/>
      <c r="F17" s="36"/>
      <c r="G17" s="36"/>
    </row>
    <row r="18" spans="1:8" s="33" customFormat="1" ht="22.5" customHeight="1">
      <c r="A18" s="30">
        <v>2</v>
      </c>
      <c r="B18" s="31" t="s">
        <v>68</v>
      </c>
      <c r="C18" s="32">
        <f>SUM(C19:C37)</f>
        <v>138716957942</v>
      </c>
      <c r="D18" s="32">
        <f>SUM(D19:D37)</f>
        <v>35441302054</v>
      </c>
      <c r="E18" s="32">
        <f>SUM(E19:E37)</f>
        <v>29447061623</v>
      </c>
      <c r="F18" s="32">
        <f>SUM(F19:F37)</f>
        <v>0</v>
      </c>
      <c r="G18" s="32">
        <f>SUM(G19:G37)</f>
        <v>73828594265</v>
      </c>
      <c r="H18" s="41"/>
    </row>
    <row r="19" spans="1:7" s="33" customFormat="1" ht="22.5" customHeight="1">
      <c r="A19" s="30"/>
      <c r="B19" s="35" t="s">
        <v>72</v>
      </c>
      <c r="C19" s="36">
        <f>D19+E19+F19+G19</f>
        <v>14705467003</v>
      </c>
      <c r="D19" s="36">
        <v>9428586080</v>
      </c>
      <c r="E19" s="36">
        <v>5248080923</v>
      </c>
      <c r="F19" s="36"/>
      <c r="G19" s="36">
        <v>28800000</v>
      </c>
    </row>
    <row r="20" spans="1:7" s="33" customFormat="1" ht="22.5" customHeight="1">
      <c r="A20" s="30"/>
      <c r="B20" s="35" t="s">
        <v>73</v>
      </c>
      <c r="C20" s="36">
        <f aca="true" t="shared" si="0" ref="C20:C37">D20+E20+F20+G20</f>
        <v>1255215949</v>
      </c>
      <c r="D20" s="36">
        <v>703434608</v>
      </c>
      <c r="E20" s="36">
        <v>551781341</v>
      </c>
      <c r="F20" s="36"/>
      <c r="G20" s="36"/>
    </row>
    <row r="21" spans="1:7" s="33" customFormat="1" ht="22.5" customHeight="1">
      <c r="A21" s="30"/>
      <c r="B21" s="35" t="s">
        <v>74</v>
      </c>
      <c r="C21" s="36">
        <f t="shared" si="0"/>
        <v>8066997093</v>
      </c>
      <c r="D21" s="36">
        <v>2699938914</v>
      </c>
      <c r="E21" s="36">
        <v>5367058179</v>
      </c>
      <c r="F21" s="36"/>
      <c r="G21" s="36"/>
    </row>
    <row r="22" spans="1:7" s="33" customFormat="1" ht="22.5" customHeight="1">
      <c r="A22" s="30"/>
      <c r="B22" s="35" t="s">
        <v>75</v>
      </c>
      <c r="C22" s="36">
        <f t="shared" si="0"/>
        <v>1451820000</v>
      </c>
      <c r="D22" s="36"/>
      <c r="E22" s="36">
        <v>1330340000</v>
      </c>
      <c r="F22" s="36"/>
      <c r="G22" s="36">
        <v>121480000</v>
      </c>
    </row>
    <row r="23" spans="1:7" s="33" customFormat="1" ht="22.5" customHeight="1">
      <c r="A23" s="30"/>
      <c r="B23" s="35" t="s">
        <v>91</v>
      </c>
      <c r="C23" s="36">
        <f t="shared" si="0"/>
        <v>15322949</v>
      </c>
      <c r="D23" s="36"/>
      <c r="E23" s="36">
        <v>15322949</v>
      </c>
      <c r="F23" s="36"/>
      <c r="G23" s="36"/>
    </row>
    <row r="24" spans="1:7" s="33" customFormat="1" ht="22.5" customHeight="1">
      <c r="A24" s="30"/>
      <c r="B24" s="35" t="s">
        <v>76</v>
      </c>
      <c r="C24" s="36">
        <f t="shared" si="0"/>
        <v>4275118480</v>
      </c>
      <c r="D24" s="36">
        <v>2055149034</v>
      </c>
      <c r="E24" s="36">
        <v>2219969446</v>
      </c>
      <c r="F24" s="36"/>
      <c r="G24" s="36"/>
    </row>
    <row r="25" spans="1:7" s="33" customFormat="1" ht="22.5" customHeight="1">
      <c r="A25" s="30"/>
      <c r="B25" s="35" t="s">
        <v>77</v>
      </c>
      <c r="C25" s="36">
        <f t="shared" si="0"/>
        <v>19010415035</v>
      </c>
      <c r="D25" s="36">
        <v>8683923632</v>
      </c>
      <c r="E25" s="36">
        <v>978491403</v>
      </c>
      <c r="F25" s="36"/>
      <c r="G25" s="36">
        <v>9348000000</v>
      </c>
    </row>
    <row r="26" spans="1:7" s="33" customFormat="1" ht="22.5" customHeight="1">
      <c r="A26" s="30"/>
      <c r="B26" s="35" t="s">
        <v>78</v>
      </c>
      <c r="C26" s="36">
        <f t="shared" si="0"/>
        <v>2072631860</v>
      </c>
      <c r="D26" s="36">
        <v>1448986624</v>
      </c>
      <c r="E26" s="36">
        <v>623645236</v>
      </c>
      <c r="F26" s="36"/>
      <c r="G26" s="36"/>
    </row>
    <row r="27" spans="1:7" s="33" customFormat="1" ht="22.5" customHeight="1">
      <c r="A27" s="30"/>
      <c r="B27" s="35" t="s">
        <v>79</v>
      </c>
      <c r="C27" s="36">
        <f t="shared" si="0"/>
        <v>1617511160</v>
      </c>
      <c r="D27" s="36">
        <v>813288300</v>
      </c>
      <c r="E27" s="36">
        <v>586714570</v>
      </c>
      <c r="F27" s="36"/>
      <c r="G27" s="36">
        <v>217508290</v>
      </c>
    </row>
    <row r="28" spans="1:7" s="33" customFormat="1" ht="22.5" customHeight="1">
      <c r="A28" s="30"/>
      <c r="B28" s="35" t="s">
        <v>80</v>
      </c>
      <c r="C28" s="36">
        <f t="shared" si="0"/>
        <v>538427404</v>
      </c>
      <c r="D28" s="36">
        <v>290096766</v>
      </c>
      <c r="E28" s="36">
        <v>139070638</v>
      </c>
      <c r="F28" s="36"/>
      <c r="G28" s="36">
        <v>109260000</v>
      </c>
    </row>
    <row r="29" spans="1:7" s="33" customFormat="1" ht="22.5" customHeight="1">
      <c r="A29" s="30"/>
      <c r="B29" s="35" t="s">
        <v>81</v>
      </c>
      <c r="C29" s="36">
        <f t="shared" si="0"/>
        <v>1446457468</v>
      </c>
      <c r="D29" s="36"/>
      <c r="E29" s="36">
        <v>41128200</v>
      </c>
      <c r="F29" s="36"/>
      <c r="G29" s="36">
        <v>1405329268</v>
      </c>
    </row>
    <row r="30" spans="1:7" s="33" customFormat="1" ht="22.5" customHeight="1">
      <c r="A30" s="30"/>
      <c r="B30" s="35" t="s">
        <v>82</v>
      </c>
      <c r="C30" s="36">
        <f t="shared" si="0"/>
        <v>1294519000</v>
      </c>
      <c r="D30" s="36">
        <v>631602000</v>
      </c>
      <c r="E30" s="36">
        <v>619879000</v>
      </c>
      <c r="F30" s="36"/>
      <c r="G30" s="36">
        <v>43038000</v>
      </c>
    </row>
    <row r="31" spans="1:7" s="33" customFormat="1" ht="22.5" customHeight="1">
      <c r="A31" s="30"/>
      <c r="B31" s="35" t="s">
        <v>83</v>
      </c>
      <c r="C31" s="36">
        <f t="shared" si="0"/>
        <v>2861428292</v>
      </c>
      <c r="D31" s="36">
        <v>326893400</v>
      </c>
      <c r="E31" s="36">
        <v>1198928500</v>
      </c>
      <c r="F31" s="36"/>
      <c r="G31" s="36">
        <v>1335606392</v>
      </c>
    </row>
    <row r="32" spans="1:7" s="33" customFormat="1" ht="22.5" customHeight="1">
      <c r="A32" s="30"/>
      <c r="B32" s="35" t="s">
        <v>84</v>
      </c>
      <c r="C32" s="36">
        <f t="shared" si="0"/>
        <v>806962276</v>
      </c>
      <c r="D32" s="36">
        <v>232341000</v>
      </c>
      <c r="E32" s="36">
        <v>543276276</v>
      </c>
      <c r="F32" s="36"/>
      <c r="G32" s="36">
        <v>31345000</v>
      </c>
    </row>
    <row r="33" spans="1:7" s="33" customFormat="1" ht="22.5" customHeight="1">
      <c r="A33" s="30"/>
      <c r="B33" s="35" t="s">
        <v>85</v>
      </c>
      <c r="C33" s="36">
        <f t="shared" si="0"/>
        <v>26924979775</v>
      </c>
      <c r="D33" s="36">
        <v>1830167396</v>
      </c>
      <c r="E33" s="36">
        <v>4420189958</v>
      </c>
      <c r="F33" s="36"/>
      <c r="G33" s="36">
        <v>20674622421</v>
      </c>
    </row>
    <row r="34" spans="1:7" s="33" customFormat="1" ht="22.5" customHeight="1">
      <c r="A34" s="30"/>
      <c r="B34" s="35" t="s">
        <v>23</v>
      </c>
      <c r="C34" s="36">
        <f t="shared" si="0"/>
        <v>3309991326</v>
      </c>
      <c r="D34" s="36"/>
      <c r="E34" s="36">
        <v>783019485</v>
      </c>
      <c r="F34" s="36"/>
      <c r="G34" s="36">
        <v>2526971841</v>
      </c>
    </row>
    <row r="35" spans="1:7" s="33" customFormat="1" ht="22.5" customHeight="1">
      <c r="A35" s="30"/>
      <c r="B35" s="35" t="s">
        <v>86</v>
      </c>
      <c r="C35" s="36">
        <f t="shared" si="0"/>
        <v>43503336172</v>
      </c>
      <c r="D35" s="36">
        <v>1134929500</v>
      </c>
      <c r="E35" s="36">
        <v>4447273619</v>
      </c>
      <c r="F35" s="36"/>
      <c r="G35" s="36">
        <v>37921133053</v>
      </c>
    </row>
    <row r="36" spans="1:7" s="33" customFormat="1" ht="22.5" customHeight="1">
      <c r="A36" s="30"/>
      <c r="B36" s="35" t="s">
        <v>87</v>
      </c>
      <c r="C36" s="36">
        <f t="shared" si="0"/>
        <v>532500000</v>
      </c>
      <c r="D36" s="36">
        <v>532500000</v>
      </c>
      <c r="E36" s="36"/>
      <c r="F36" s="36"/>
      <c r="G36" s="36"/>
    </row>
    <row r="37" spans="1:7" s="33" customFormat="1" ht="22.5" customHeight="1">
      <c r="A37" s="34"/>
      <c r="B37" s="35" t="s">
        <v>88</v>
      </c>
      <c r="C37" s="36">
        <f t="shared" si="0"/>
        <v>5027856700</v>
      </c>
      <c r="D37" s="36">
        <v>4629464800</v>
      </c>
      <c r="E37" s="36">
        <v>332891900</v>
      </c>
      <c r="F37" s="36"/>
      <c r="G37" s="36">
        <v>65500000</v>
      </c>
    </row>
    <row r="38" spans="1:7" s="33" customFormat="1" ht="22.5" customHeight="1">
      <c r="A38" s="30">
        <v>3</v>
      </c>
      <c r="B38" s="31" t="s">
        <v>69</v>
      </c>
      <c r="C38" s="32">
        <f>D38+E38+F38+G38</f>
        <v>1668399699</v>
      </c>
      <c r="D38" s="32">
        <f>SUM(D39:D46)</f>
        <v>1668399699</v>
      </c>
      <c r="E38" s="32"/>
      <c r="F38" s="32"/>
      <c r="G38" s="32"/>
    </row>
    <row r="39" spans="1:7" s="33" customFormat="1" ht="22.5" customHeight="1">
      <c r="A39" s="30"/>
      <c r="B39" s="35" t="s">
        <v>75</v>
      </c>
      <c r="C39" s="32"/>
      <c r="D39" s="36">
        <v>201600000</v>
      </c>
      <c r="E39" s="32"/>
      <c r="F39" s="32"/>
      <c r="G39" s="32"/>
    </row>
    <row r="40" spans="1:7" s="33" customFormat="1" ht="22.5" customHeight="1">
      <c r="A40" s="30"/>
      <c r="B40" s="35" t="s">
        <v>78</v>
      </c>
      <c r="C40" s="32"/>
      <c r="D40" s="36">
        <v>71992630</v>
      </c>
      <c r="E40" s="32"/>
      <c r="F40" s="32"/>
      <c r="G40" s="32"/>
    </row>
    <row r="41" spans="1:7" s="33" customFormat="1" ht="22.5" customHeight="1">
      <c r="A41" s="30"/>
      <c r="B41" s="35" t="s">
        <v>79</v>
      </c>
      <c r="C41" s="32"/>
      <c r="D41" s="36">
        <v>53565000</v>
      </c>
      <c r="E41" s="32"/>
      <c r="F41" s="32"/>
      <c r="G41" s="32"/>
    </row>
    <row r="42" spans="1:7" s="33" customFormat="1" ht="22.5" customHeight="1">
      <c r="A42" s="30"/>
      <c r="B42" s="35" t="s">
        <v>80</v>
      </c>
      <c r="C42" s="32"/>
      <c r="D42" s="36">
        <v>35620529</v>
      </c>
      <c r="E42" s="32"/>
      <c r="F42" s="32"/>
      <c r="G42" s="32"/>
    </row>
    <row r="43" spans="1:7" s="33" customFormat="1" ht="22.5" customHeight="1">
      <c r="A43" s="30"/>
      <c r="B43" s="35" t="s">
        <v>82</v>
      </c>
      <c r="C43" s="32"/>
      <c r="D43" s="36">
        <v>59949000</v>
      </c>
      <c r="E43" s="32"/>
      <c r="F43" s="32"/>
      <c r="G43" s="32"/>
    </row>
    <row r="44" spans="1:7" s="33" customFormat="1" ht="22.5" customHeight="1">
      <c r="A44" s="30"/>
      <c r="B44" s="35" t="s">
        <v>83</v>
      </c>
      <c r="C44" s="32"/>
      <c r="D44" s="36">
        <v>109630000</v>
      </c>
      <c r="E44" s="32"/>
      <c r="F44" s="32"/>
      <c r="G44" s="32"/>
    </row>
    <row r="45" spans="1:7" s="33" customFormat="1" ht="22.5" customHeight="1">
      <c r="A45" s="30"/>
      <c r="B45" s="35" t="s">
        <v>84</v>
      </c>
      <c r="C45" s="32"/>
      <c r="D45" s="36">
        <v>56415940</v>
      </c>
      <c r="E45" s="32"/>
      <c r="F45" s="32"/>
      <c r="G45" s="32"/>
    </row>
    <row r="46" spans="1:7" s="33" customFormat="1" ht="22.5" customHeight="1">
      <c r="A46" s="30"/>
      <c r="B46" s="35" t="s">
        <v>85</v>
      </c>
      <c r="C46" s="32"/>
      <c r="D46" s="36">
        <v>1079626600</v>
      </c>
      <c r="E46" s="32"/>
      <c r="F46" s="32"/>
      <c r="G46" s="32"/>
    </row>
    <row r="47" spans="1:7" s="33" customFormat="1" ht="22.5" customHeight="1">
      <c r="A47" s="30">
        <v>4</v>
      </c>
      <c r="B47" s="31" t="s">
        <v>70</v>
      </c>
      <c r="C47" s="32">
        <f>SUM(C48:C50)</f>
        <v>370000000</v>
      </c>
      <c r="D47" s="32">
        <f>SUM(D48:D50)</f>
        <v>370000000</v>
      </c>
      <c r="E47" s="32"/>
      <c r="F47" s="32"/>
      <c r="G47" s="32"/>
    </row>
    <row r="48" spans="1:7" s="33" customFormat="1" ht="22.5" customHeight="1">
      <c r="A48" s="34"/>
      <c r="B48" s="35" t="s">
        <v>79</v>
      </c>
      <c r="C48" s="36">
        <f>D48+E48+F48+G48</f>
        <v>70390000</v>
      </c>
      <c r="D48" s="36">
        <v>70390000</v>
      </c>
      <c r="E48" s="36"/>
      <c r="F48" s="36"/>
      <c r="G48" s="36"/>
    </row>
    <row r="49" spans="1:7" s="33" customFormat="1" ht="22.5" customHeight="1">
      <c r="A49" s="34"/>
      <c r="B49" s="35" t="s">
        <v>83</v>
      </c>
      <c r="C49" s="36">
        <f>D49+E49+F49+G49</f>
        <v>251000000</v>
      </c>
      <c r="D49" s="36">
        <v>251000000</v>
      </c>
      <c r="E49" s="36"/>
      <c r="F49" s="36"/>
      <c r="G49" s="36"/>
    </row>
    <row r="50" spans="1:7" s="33" customFormat="1" ht="22.5" customHeight="1">
      <c r="A50" s="34"/>
      <c r="B50" s="35" t="s">
        <v>85</v>
      </c>
      <c r="C50" s="36">
        <f>D50+E50+F50+G50</f>
        <v>48610000</v>
      </c>
      <c r="D50" s="36">
        <v>48610000</v>
      </c>
      <c r="E50" s="36"/>
      <c r="F50" s="36"/>
      <c r="G50" s="36"/>
    </row>
    <row r="51" spans="1:7" s="33" customFormat="1" ht="22.5" customHeight="1">
      <c r="A51" s="30">
        <v>5</v>
      </c>
      <c r="B51" s="44" t="s">
        <v>71</v>
      </c>
      <c r="C51" s="32">
        <f>C52+C53</f>
        <v>423599000</v>
      </c>
      <c r="D51" s="32">
        <f>D52+D53</f>
        <v>423599000</v>
      </c>
      <c r="E51" s="32"/>
      <c r="F51" s="32"/>
      <c r="G51" s="32"/>
    </row>
    <row r="52" spans="1:7" s="33" customFormat="1" ht="22.5" customHeight="1">
      <c r="A52" s="34"/>
      <c r="B52" s="35" t="s">
        <v>83</v>
      </c>
      <c r="C52" s="36">
        <f>D52+E52+F52+G52</f>
        <v>410100000</v>
      </c>
      <c r="D52" s="36">
        <v>410100000</v>
      </c>
      <c r="E52" s="36"/>
      <c r="F52" s="36"/>
      <c r="G52" s="36"/>
    </row>
    <row r="53" spans="1:7" s="33" customFormat="1" ht="22.5" customHeight="1">
      <c r="A53" s="34"/>
      <c r="B53" s="35" t="s">
        <v>85</v>
      </c>
      <c r="C53" s="36">
        <f>D53</f>
        <v>13499000</v>
      </c>
      <c r="D53" s="36">
        <v>13499000</v>
      </c>
      <c r="E53" s="36"/>
      <c r="F53" s="36"/>
      <c r="G53" s="36"/>
    </row>
    <row r="54" spans="1:7" s="33" customFormat="1" ht="22.5" customHeight="1">
      <c r="A54" s="30">
        <v>6</v>
      </c>
      <c r="B54" s="44" t="s">
        <v>89</v>
      </c>
      <c r="C54" s="32">
        <f>D54+E54+F54+G54</f>
        <v>2346947005</v>
      </c>
      <c r="D54" s="32"/>
      <c r="E54" s="32">
        <f>E55</f>
        <v>2346947005</v>
      </c>
      <c r="F54" s="32"/>
      <c r="G54" s="32"/>
    </row>
    <row r="55" spans="1:7" s="33" customFormat="1" ht="22.5" customHeight="1">
      <c r="A55" s="34"/>
      <c r="B55" s="35" t="s">
        <v>85</v>
      </c>
      <c r="C55" s="36">
        <f>D55+E55+F55+G55</f>
        <v>2346947005</v>
      </c>
      <c r="D55" s="36"/>
      <c r="E55" s="36">
        <v>2346947005</v>
      </c>
      <c r="F55" s="36"/>
      <c r="G55" s="36"/>
    </row>
    <row r="56" spans="1:7" s="37" customFormat="1" ht="22.5" customHeight="1">
      <c r="A56" s="30">
        <v>7</v>
      </c>
      <c r="B56" s="44" t="s">
        <v>90</v>
      </c>
      <c r="C56" s="32">
        <f>SUM(C57:C60)</f>
        <v>9944718</v>
      </c>
      <c r="D56" s="32">
        <f>SUM(D57:D60)</f>
        <v>9944718</v>
      </c>
      <c r="E56" s="32"/>
      <c r="F56" s="32"/>
      <c r="G56" s="32"/>
    </row>
    <row r="57" spans="1:7" s="33" customFormat="1" ht="22.5" customHeight="1">
      <c r="A57" s="34"/>
      <c r="B57" s="35" t="s">
        <v>74</v>
      </c>
      <c r="C57" s="36">
        <f>SUM(D57:G57)</f>
        <v>3503062</v>
      </c>
      <c r="D57" s="36">
        <v>3503062</v>
      </c>
      <c r="E57" s="36"/>
      <c r="F57" s="36"/>
      <c r="G57" s="36"/>
    </row>
    <row r="58" spans="1:7" s="33" customFormat="1" ht="22.5" customHeight="1">
      <c r="A58" s="34"/>
      <c r="B58" s="35" t="s">
        <v>79</v>
      </c>
      <c r="C58" s="36">
        <f>SUM(D58:G58)</f>
        <v>513600</v>
      </c>
      <c r="D58" s="36">
        <v>513600</v>
      </c>
      <c r="E58" s="36"/>
      <c r="F58" s="36"/>
      <c r="G58" s="36"/>
    </row>
    <row r="59" spans="1:7" s="33" customFormat="1" ht="22.5" customHeight="1">
      <c r="A59" s="34"/>
      <c r="B59" s="35" t="s">
        <v>82</v>
      </c>
      <c r="C59" s="36">
        <f>SUM(D59:G59)</f>
        <v>1306880</v>
      </c>
      <c r="D59" s="36">
        <v>1306880</v>
      </c>
      <c r="E59" s="36"/>
      <c r="F59" s="36"/>
      <c r="G59" s="36"/>
    </row>
    <row r="60" spans="1:7" s="33" customFormat="1" ht="22.5" customHeight="1">
      <c r="A60" s="34"/>
      <c r="B60" s="35" t="s">
        <v>83</v>
      </c>
      <c r="C60" s="36">
        <f>SUM(D60:G60)</f>
        <v>4621176</v>
      </c>
      <c r="D60" s="36">
        <v>4621176</v>
      </c>
      <c r="E60" s="36"/>
      <c r="F60" s="36"/>
      <c r="G60" s="36"/>
    </row>
    <row r="61" spans="1:7" s="33" customFormat="1" ht="19.5" customHeight="1">
      <c r="A61" s="35"/>
      <c r="B61" s="31" t="s">
        <v>35</v>
      </c>
      <c r="C61" s="32">
        <f>C13+C18+C38+C47+C51+C54+C56</f>
        <v>144995497764</v>
      </c>
      <c r="D61" s="32">
        <f>D13+D18+D38+D47+D51+D54+D56</f>
        <v>39372894871</v>
      </c>
      <c r="E61" s="32">
        <f>E13+E18+E38+E47+E51+E54+E56</f>
        <v>31794008628</v>
      </c>
      <c r="F61" s="32">
        <f>F13+F18+F38+F47+F51+F54+F56</f>
        <v>0</v>
      </c>
      <c r="G61" s="32">
        <f>G13+G18+G38+G47+G51+G54+G56</f>
        <v>73828594265</v>
      </c>
    </row>
    <row r="62" spans="1:3" s="33" customFormat="1" ht="12.75">
      <c r="A62" s="39"/>
      <c r="C62" s="33" t="s">
        <v>92</v>
      </c>
    </row>
    <row r="63" spans="3:5" s="33" customFormat="1" ht="12.75">
      <c r="C63" s="37"/>
      <c r="D63" s="37"/>
      <c r="E63" s="33" t="s">
        <v>66</v>
      </c>
    </row>
    <row r="64" spans="1:4" s="33" customFormat="1" ht="12.75">
      <c r="A64" s="33" t="s">
        <v>27</v>
      </c>
      <c r="C64" s="37"/>
      <c r="D64" s="37"/>
    </row>
    <row r="65" spans="1:4" s="33" customFormat="1" ht="12.75">
      <c r="A65" s="42" t="s">
        <v>28</v>
      </c>
      <c r="C65" s="41"/>
      <c r="D65" s="37"/>
    </row>
    <row r="66" spans="1:4" s="33" customFormat="1" ht="12.75">
      <c r="A66" s="42" t="s">
        <v>29</v>
      </c>
      <c r="C66" s="37"/>
      <c r="D66" s="37"/>
    </row>
    <row r="67" spans="1:4" s="33" customFormat="1" ht="12.75">
      <c r="A67" s="42" t="s">
        <v>30</v>
      </c>
      <c r="C67" s="37"/>
      <c r="D67" s="37"/>
    </row>
    <row r="68" spans="3:4" s="33" customFormat="1" ht="12.75">
      <c r="C68" s="37"/>
      <c r="D68" s="37"/>
    </row>
    <row r="69" spans="3:4" s="33" customFormat="1" ht="12.75">
      <c r="C69" s="37"/>
      <c r="D69" s="37"/>
    </row>
    <row r="70" spans="3:4" s="33" customFormat="1" ht="12.75">
      <c r="C70" s="37"/>
      <c r="D70" s="37"/>
    </row>
    <row r="71" spans="3:4" s="33" customFormat="1" ht="12.75">
      <c r="C71" s="37"/>
      <c r="D71" s="37"/>
    </row>
    <row r="72" s="33" customFormat="1" ht="12.75">
      <c r="C72" s="41"/>
    </row>
    <row r="73" s="33" customFormat="1" ht="12.75">
      <c r="C73" s="41"/>
    </row>
    <row r="74" s="33" customFormat="1" ht="12.75"/>
    <row r="75" s="33" customFormat="1" ht="12.75"/>
  </sheetData>
  <mergeCells count="4">
    <mergeCell ref="A11:A12"/>
    <mergeCell ref="B11:B12"/>
    <mergeCell ref="C11:C12"/>
    <mergeCell ref="D11:G11"/>
  </mergeCells>
  <printOptions/>
  <pageMargins left="0.75" right="0.38" top="0.68" bottom="0.84" header="0.3" footer="0.8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2015-04-25T09:02:39Z</cp:lastPrinted>
  <dcterms:created xsi:type="dcterms:W3CDTF">2008-04-22T01:14:11Z</dcterms:created>
  <dcterms:modified xsi:type="dcterms:W3CDTF">2017-08-10T01:43:11Z</dcterms:modified>
  <cp:category/>
  <cp:version/>
  <cp:contentType/>
  <cp:contentStatus/>
</cp:coreProperties>
</file>